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Presupuestaria\"/>
    </mc:Choice>
  </mc:AlternateContent>
  <xr:revisionPtr revIDLastSave="0" documentId="13_ncr:1_{F926BF52-D0CB-40A1-9C4E-DD096C85624B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<sst xmlns="http://schemas.openxmlformats.org/spreadsheetml/2006/main" count="88" uniqueCount="88">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</sst>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118" zoomScaleNormal="118" workbookViewId="0">
      <selection activeCell="B6" sqref="B6:B8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1813119199.6599998</v>
      </c>
      <c r="D9" s="16">
        <f>SUM(D10:D16)</f>
        <v>150724713.49000001</v>
      </c>
      <c r="E9" s="16">
        <f t="shared" ref="E9:E26" si="0">C9+D9</f>
        <v>1963843913.1499999</v>
      </c>
      <c r="F9" s="16">
        <f>SUM(F10:F16)</f>
        <v>1963735474.2999997</v>
      </c>
      <c r="G9" s="16">
        <f>SUM(G10:G16)</f>
        <v>1930121683.74</v>
      </c>
      <c r="H9" s="16">
        <f t="shared" ref="H9:H40" si="1">E9-F9</f>
        <v>108438.85000014305</v>
      </c>
    </row>
    <row r="10" spans="2:9" ht="12" customHeight="1" x14ac:dyDescent="0.2">
      <c r="B10" s="11" t="s">
        <v>15</v>
      </c>
      <c r="C10" s="12">
        <v>508521556.89999998</v>
      </c>
      <c r="D10" s="13">
        <v>956707.96999999881</v>
      </c>
      <c r="E10" s="18">
        <f t="shared" si="0"/>
        <v>509478264.87</v>
      </c>
      <c r="F10" s="12">
        <v>509425054.63999999</v>
      </c>
      <c r="G10" s="12">
        <v>502217508.75</v>
      </c>
      <c r="H10" s="20">
        <f t="shared" si="1"/>
        <v>53210.230000019073</v>
      </c>
    </row>
    <row r="11" spans="2:9" ht="12" customHeight="1" x14ac:dyDescent="0.2">
      <c r="B11" s="11" t="s">
        <v>16</v>
      </c>
      <c r="C11" s="12">
        <v>55745497.770000003</v>
      </c>
      <c r="D11" s="13">
        <v>6158807.660000002</v>
      </c>
      <c r="E11" s="18">
        <f t="shared" si="0"/>
        <v>61904305.430000007</v>
      </c>
      <c r="F11" s="12">
        <v>61902117.509999998</v>
      </c>
      <c r="G11" s="12">
        <v>61901117.509999998</v>
      </c>
      <c r="H11" s="20">
        <f t="shared" si="1"/>
        <v>2187.9200000092387</v>
      </c>
    </row>
    <row r="12" spans="2:9" ht="12" customHeight="1" x14ac:dyDescent="0.2">
      <c r="B12" s="11" t="s">
        <v>17</v>
      </c>
      <c r="C12" s="12">
        <v>465002353.57999998</v>
      </c>
      <c r="D12" s="13">
        <v>34534028.819999993</v>
      </c>
      <c r="E12" s="18">
        <f t="shared" si="0"/>
        <v>499536382.39999998</v>
      </c>
      <c r="F12" s="12">
        <v>499536382.40000004</v>
      </c>
      <c r="G12" s="12">
        <v>494572863.91000003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100254858.79000001</v>
      </c>
      <c r="D13" s="13">
        <v>8952826.7400000002</v>
      </c>
      <c r="E13" s="18">
        <f>C13+D13</f>
        <v>109207685.53</v>
      </c>
      <c r="F13" s="12">
        <v>109173484.33</v>
      </c>
      <c r="G13" s="12">
        <v>107329259.59999999</v>
      </c>
      <c r="H13" s="20">
        <f t="shared" si="1"/>
        <v>34201.20000000298</v>
      </c>
    </row>
    <row r="14" spans="2:9" ht="12" customHeight="1" x14ac:dyDescent="0.2">
      <c r="B14" s="11" t="s">
        <v>19</v>
      </c>
      <c r="C14" s="12">
        <v>510553326.08999997</v>
      </c>
      <c r="D14" s="13">
        <v>46563809.770000011</v>
      </c>
      <c r="E14" s="18">
        <f t="shared" si="0"/>
        <v>557117135.86000001</v>
      </c>
      <c r="F14" s="12">
        <v>557098296.36000001</v>
      </c>
      <c r="G14" s="12">
        <v>548026365.86000001</v>
      </c>
      <c r="H14" s="20">
        <f t="shared" si="1"/>
        <v>18839.5</v>
      </c>
    </row>
    <row r="15" spans="2:9" ht="12" customHeight="1" x14ac:dyDescent="0.2">
      <c r="B15" s="11" t="s">
        <v>20</v>
      </c>
      <c r="C15" s="12">
        <v>3888297.48</v>
      </c>
      <c r="D15" s="13">
        <v>-3084872.66</v>
      </c>
      <c r="E15" s="18">
        <f t="shared" si="0"/>
        <v>803424.81999999983</v>
      </c>
      <c r="F15" s="12">
        <v>803424.82</v>
      </c>
      <c r="G15" s="12">
        <v>803424.82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169153309.05000001</v>
      </c>
      <c r="D16" s="13">
        <v>56643405.189999998</v>
      </c>
      <c r="E16" s="18">
        <f t="shared" si="0"/>
        <v>225796714.24000001</v>
      </c>
      <c r="F16" s="12">
        <v>225796714.23999998</v>
      </c>
      <c r="G16" s="12">
        <v>215271143.28999999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364760683.88999999</v>
      </c>
      <c r="D17" s="16">
        <f>SUM(D18:D26)</f>
        <v>-3264876.9600000344</v>
      </c>
      <c r="E17" s="16">
        <f t="shared" si="0"/>
        <v>361495806.92999995</v>
      </c>
      <c r="F17" s="16">
        <f>SUM(F18:F26)</f>
        <v>358881629.68999994</v>
      </c>
      <c r="G17" s="16">
        <f>SUM(G18:G26)</f>
        <v>351473799.33999997</v>
      </c>
      <c r="H17" s="16">
        <f t="shared" si="1"/>
        <v>2614177.2400000095</v>
      </c>
    </row>
    <row r="18" spans="2:8" ht="24" x14ac:dyDescent="0.2">
      <c r="B18" s="9" t="s">
        <v>23</v>
      </c>
      <c r="C18" s="12">
        <v>17512074.800000001</v>
      </c>
      <c r="D18" s="13">
        <v>2192349.799999997</v>
      </c>
      <c r="E18" s="18">
        <f t="shared" si="0"/>
        <v>19704424.599999998</v>
      </c>
      <c r="F18" s="12">
        <v>19700889.639999997</v>
      </c>
      <c r="G18" s="12">
        <v>18813702.739999998</v>
      </c>
      <c r="H18" s="20">
        <f t="shared" si="1"/>
        <v>3534.9600000008941</v>
      </c>
    </row>
    <row r="19" spans="2:8" ht="12" customHeight="1" x14ac:dyDescent="0.2">
      <c r="B19" s="9" t="s">
        <v>24</v>
      </c>
      <c r="C19" s="12">
        <v>22962744.030000001</v>
      </c>
      <c r="D19" s="13">
        <v>2050625.0400000066</v>
      </c>
      <c r="E19" s="18">
        <f t="shared" si="0"/>
        <v>25013369.070000008</v>
      </c>
      <c r="F19" s="12">
        <v>25013369.060000002</v>
      </c>
      <c r="G19" s="12">
        <v>23483405.23</v>
      </c>
      <c r="H19" s="20">
        <f t="shared" si="1"/>
        <v>1.000000536441803E-2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24539863.620000001</v>
      </c>
      <c r="D21" s="13">
        <v>-2216914.3900000006</v>
      </c>
      <c r="E21" s="18">
        <f t="shared" si="0"/>
        <v>22322949.23</v>
      </c>
      <c r="F21" s="12">
        <v>22307610.210000001</v>
      </c>
      <c r="G21" s="12">
        <v>22019353.75</v>
      </c>
      <c r="H21" s="20">
        <f t="shared" si="1"/>
        <v>15339.019999999553</v>
      </c>
    </row>
    <row r="22" spans="2:8" ht="12" customHeight="1" x14ac:dyDescent="0.2">
      <c r="B22" s="9" t="s">
        <v>27</v>
      </c>
      <c r="C22" s="12">
        <v>1771798.98</v>
      </c>
      <c r="D22" s="13">
        <v>668451.5</v>
      </c>
      <c r="E22" s="18">
        <f t="shared" si="0"/>
        <v>2440250.48</v>
      </c>
      <c r="F22" s="12">
        <v>2440250.48</v>
      </c>
      <c r="G22" s="12">
        <v>2440250.48</v>
      </c>
      <c r="H22" s="20">
        <f t="shared" si="1"/>
        <v>0</v>
      </c>
    </row>
    <row r="23" spans="2:8" ht="12" customHeight="1" x14ac:dyDescent="0.2">
      <c r="B23" s="9" t="s">
        <v>28</v>
      </c>
      <c r="C23" s="12">
        <v>223751653.97</v>
      </c>
      <c r="D23" s="13">
        <v>-38079997.790000021</v>
      </c>
      <c r="E23" s="18">
        <f t="shared" si="0"/>
        <v>185671656.17999998</v>
      </c>
      <c r="F23" s="12">
        <v>185671341.56</v>
      </c>
      <c r="G23" s="12">
        <v>185267295</v>
      </c>
      <c r="H23" s="20">
        <f t="shared" si="1"/>
        <v>314.61999997496605</v>
      </c>
    </row>
    <row r="24" spans="2:8" ht="12" customHeight="1" x14ac:dyDescent="0.2">
      <c r="B24" s="9" t="s">
        <v>29</v>
      </c>
      <c r="C24" s="12">
        <v>51526224.670000002</v>
      </c>
      <c r="D24" s="13">
        <v>25332088.169999987</v>
      </c>
      <c r="E24" s="18">
        <f t="shared" si="0"/>
        <v>76858312.839999989</v>
      </c>
      <c r="F24" s="12">
        <v>76858311.379999995</v>
      </c>
      <c r="G24" s="12">
        <v>73802871.379999995</v>
      </c>
      <c r="H24" s="20">
        <f t="shared" si="1"/>
        <v>1.4599999934434891</v>
      </c>
    </row>
    <row r="25" spans="2:8" ht="12" customHeight="1" x14ac:dyDescent="0.2">
      <c r="B25" s="9" t="s">
        <v>30</v>
      </c>
      <c r="C25" s="12">
        <v>6260123.8899999997</v>
      </c>
      <c r="D25" s="13">
        <v>-1176973.120000001</v>
      </c>
      <c r="E25" s="18">
        <f t="shared" si="0"/>
        <v>5083150.7699999986</v>
      </c>
      <c r="F25" s="12">
        <v>5083150.7699999996</v>
      </c>
      <c r="G25" s="12">
        <v>5083150.7699999996</v>
      </c>
      <c r="H25" s="20">
        <f t="shared" si="1"/>
        <v>0</v>
      </c>
    </row>
    <row r="26" spans="2:8" ht="12" customHeight="1" x14ac:dyDescent="0.2">
      <c r="B26" s="9" t="s">
        <v>31</v>
      </c>
      <c r="C26" s="12">
        <v>16436199.93</v>
      </c>
      <c r="D26" s="13">
        <v>7965493.8299999982</v>
      </c>
      <c r="E26" s="18">
        <f t="shared" si="0"/>
        <v>24401693.759999998</v>
      </c>
      <c r="F26" s="12">
        <v>21806706.59</v>
      </c>
      <c r="G26" s="12">
        <v>20563769.989999998</v>
      </c>
      <c r="H26" s="20">
        <f t="shared" si="1"/>
        <v>2594987.1699999981</v>
      </c>
    </row>
    <row r="27" spans="2:8" ht="20.100000000000001" customHeight="1" x14ac:dyDescent="0.2">
      <c r="B27" s="6" t="s">
        <v>32</v>
      </c>
      <c r="C27" s="16">
        <f>SUM(C28:C36)</f>
        <v>1100646744.6700001</v>
      </c>
      <c r="D27" s="16">
        <f>SUM(D28:D36)</f>
        <v>158126107.07000011</v>
      </c>
      <c r="E27" s="16">
        <f>D27+C27</f>
        <v>1258772851.7400002</v>
      </c>
      <c r="F27" s="16">
        <f>SUM(F28:F36)</f>
        <v>1230235430.3900001</v>
      </c>
      <c r="G27" s="16">
        <f>SUM(G28:G36)</f>
        <v>1197723163.8200002</v>
      </c>
      <c r="H27" s="16">
        <f t="shared" si="1"/>
        <v>28537421.350000143</v>
      </c>
    </row>
    <row r="28" spans="2:8" x14ac:dyDescent="0.2">
      <c r="B28" s="9" t="s">
        <v>33</v>
      </c>
      <c r="C28" s="12">
        <v>195284419.75</v>
      </c>
      <c r="D28" s="13">
        <v>49303867.419999987</v>
      </c>
      <c r="E28" s="18">
        <f t="shared" ref="E28:E36" si="2">C28+D28</f>
        <v>244588287.16999999</v>
      </c>
      <c r="F28" s="12">
        <v>244248612.16999999</v>
      </c>
      <c r="G28" s="12">
        <v>241961738.97</v>
      </c>
      <c r="H28" s="20">
        <f t="shared" si="1"/>
        <v>339675</v>
      </c>
    </row>
    <row r="29" spans="2:8" x14ac:dyDescent="0.2">
      <c r="B29" s="9" t="s">
        <v>34</v>
      </c>
      <c r="C29" s="12">
        <v>188890730.31999999</v>
      </c>
      <c r="D29" s="13">
        <v>-30242522.359999955</v>
      </c>
      <c r="E29" s="18">
        <f t="shared" si="2"/>
        <v>158648207.96000004</v>
      </c>
      <c r="F29" s="12">
        <v>147416521.84999999</v>
      </c>
      <c r="G29" s="12">
        <v>144504549.66</v>
      </c>
      <c r="H29" s="20">
        <f t="shared" si="1"/>
        <v>11231686.110000044</v>
      </c>
    </row>
    <row r="30" spans="2:8" ht="12" customHeight="1" x14ac:dyDescent="0.2">
      <c r="B30" s="9" t="s">
        <v>35</v>
      </c>
      <c r="C30" s="12">
        <v>77506834.390000001</v>
      </c>
      <c r="D30" s="13">
        <v>-1403256.9799999893</v>
      </c>
      <c r="E30" s="18">
        <f t="shared" si="2"/>
        <v>76103577.410000011</v>
      </c>
      <c r="F30" s="12">
        <v>63613506.990000002</v>
      </c>
      <c r="G30" s="12">
        <v>61354033.560000002</v>
      </c>
      <c r="H30" s="20">
        <f t="shared" si="1"/>
        <v>12490070.420000009</v>
      </c>
    </row>
    <row r="31" spans="2:8" x14ac:dyDescent="0.2">
      <c r="B31" s="9" t="s">
        <v>36</v>
      </c>
      <c r="C31" s="12">
        <v>46371039.880000003</v>
      </c>
      <c r="D31" s="13">
        <v>11730615.810000002</v>
      </c>
      <c r="E31" s="18">
        <f t="shared" si="2"/>
        <v>58101655.690000005</v>
      </c>
      <c r="F31" s="12">
        <v>57799043.850000001</v>
      </c>
      <c r="G31" s="12">
        <v>57799043.840000004</v>
      </c>
      <c r="H31" s="20">
        <f t="shared" si="1"/>
        <v>302611.84000000358</v>
      </c>
    </row>
    <row r="32" spans="2:8" ht="24" x14ac:dyDescent="0.2">
      <c r="B32" s="9" t="s">
        <v>37</v>
      </c>
      <c r="C32" s="12">
        <v>451051724.88</v>
      </c>
      <c r="D32" s="13">
        <v>95441824.480000019</v>
      </c>
      <c r="E32" s="18">
        <f t="shared" si="2"/>
        <v>546493549.36000001</v>
      </c>
      <c r="F32" s="12">
        <v>542564603.13</v>
      </c>
      <c r="G32" s="12">
        <v>519043210</v>
      </c>
      <c r="H32" s="20">
        <f t="shared" si="1"/>
        <v>3928946.2300000191</v>
      </c>
    </row>
    <row r="33" spans="2:8" x14ac:dyDescent="0.2">
      <c r="B33" s="9" t="s">
        <v>38</v>
      </c>
      <c r="C33" s="12">
        <v>68793244</v>
      </c>
      <c r="D33" s="13">
        <v>31546223.440000027</v>
      </c>
      <c r="E33" s="18">
        <f t="shared" si="2"/>
        <v>100339467.44000003</v>
      </c>
      <c r="F33" s="12">
        <v>100339467.44</v>
      </c>
      <c r="G33" s="12">
        <v>100339467.44</v>
      </c>
      <c r="H33" s="20">
        <f t="shared" si="1"/>
        <v>0</v>
      </c>
    </row>
    <row r="34" spans="2:8" x14ac:dyDescent="0.2">
      <c r="B34" s="9" t="s">
        <v>39</v>
      </c>
      <c r="C34" s="12">
        <v>3006642.9</v>
      </c>
      <c r="D34" s="13">
        <v>3024452.4000000004</v>
      </c>
      <c r="E34" s="18">
        <f t="shared" si="2"/>
        <v>6031095.3000000007</v>
      </c>
      <c r="F34" s="12">
        <v>6031095.2999999998</v>
      </c>
      <c r="G34" s="12">
        <v>6010368.54</v>
      </c>
      <c r="H34" s="20">
        <f t="shared" si="1"/>
        <v>0</v>
      </c>
    </row>
    <row r="35" spans="2:8" x14ac:dyDescent="0.2">
      <c r="B35" s="9" t="s">
        <v>40</v>
      </c>
      <c r="C35" s="12">
        <v>50199608.549999997</v>
      </c>
      <c r="D35" s="13">
        <v>-4255738.5199999958</v>
      </c>
      <c r="E35" s="18">
        <f t="shared" si="2"/>
        <v>45943870.030000001</v>
      </c>
      <c r="F35" s="12">
        <v>45943870.030000001</v>
      </c>
      <c r="G35" s="12">
        <v>44432742.18</v>
      </c>
      <c r="H35" s="20">
        <f t="shared" si="1"/>
        <v>0</v>
      </c>
    </row>
    <row r="36" spans="2:8" x14ac:dyDescent="0.2">
      <c r="B36" s="9" t="s">
        <v>41</v>
      </c>
      <c r="C36" s="12">
        <v>19542500</v>
      </c>
      <c r="D36" s="13">
        <v>2980641.3799999952</v>
      </c>
      <c r="E36" s="18">
        <f t="shared" si="2"/>
        <v>22523141.379999995</v>
      </c>
      <c r="F36" s="12">
        <v>22278709.629999999</v>
      </c>
      <c r="G36" s="12">
        <v>22278009.629999999</v>
      </c>
      <c r="H36" s="20">
        <f t="shared" si="1"/>
        <v>244431.74999999627</v>
      </c>
    </row>
    <row r="37" spans="2:8" ht="20.100000000000001" customHeight="1" x14ac:dyDescent="0.2">
      <c r="B37" s="7" t="s">
        <v>42</v>
      </c>
      <c r="C37" s="16">
        <f>SUM(C38:C46)</f>
        <v>894712122.94999993</v>
      </c>
      <c r="D37" s="16">
        <f>SUM(D38:D46)</f>
        <v>235573453.33999997</v>
      </c>
      <c r="E37" s="16">
        <f>C37+D37</f>
        <v>1130285576.29</v>
      </c>
      <c r="F37" s="16">
        <f>SUM(F38:F46)</f>
        <v>1102011995.7499998</v>
      </c>
      <c r="G37" s="16">
        <f>SUM(G38:G46)</f>
        <v>1094962851.3399999</v>
      </c>
      <c r="H37" s="16">
        <f t="shared" si="1"/>
        <v>28273580.5400002</v>
      </c>
    </row>
    <row r="38" spans="2:8" ht="12" customHeight="1" x14ac:dyDescent="0.2">
      <c r="B38" s="9" t="s">
        <v>43</v>
      </c>
      <c r="C38" s="12">
        <v>612234563.30999994</v>
      </c>
      <c r="D38" s="13">
        <v>87593908.25</v>
      </c>
      <c r="E38" s="18">
        <f t="shared" ref="E38:E80" si="3">C38+D38</f>
        <v>699828471.55999994</v>
      </c>
      <c r="F38" s="12">
        <v>699828471.55999994</v>
      </c>
      <c r="G38" s="12">
        <v>699828471.55999994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147727485</v>
      </c>
      <c r="D41" s="13">
        <v>104650888.90999997</v>
      </c>
      <c r="E41" s="18">
        <f t="shared" si="3"/>
        <v>252378373.90999997</v>
      </c>
      <c r="F41" s="12">
        <v>226610191.81</v>
      </c>
      <c r="G41" s="12">
        <v>220829133.50999999</v>
      </c>
      <c r="H41" s="20">
        <f t="shared" ref="H41:H72" si="4">E41-F41</f>
        <v>25768182.099999964</v>
      </c>
    </row>
    <row r="42" spans="2:8" ht="12" customHeight="1" x14ac:dyDescent="0.2">
      <c r="B42" s="9" t="s">
        <v>47</v>
      </c>
      <c r="C42" s="12">
        <v>13562942</v>
      </c>
      <c r="D42" s="13">
        <v>494524.84999999963</v>
      </c>
      <c r="E42" s="18">
        <f t="shared" si="3"/>
        <v>14057466.85</v>
      </c>
      <c r="F42" s="12">
        <v>14057466.850000001</v>
      </c>
      <c r="G42" s="12">
        <v>13153462.140000001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56458796.390000001</v>
      </c>
      <c r="D43" s="13">
        <v>7443690.7700000033</v>
      </c>
      <c r="E43" s="18">
        <f t="shared" si="3"/>
        <v>63902487.160000004</v>
      </c>
      <c r="F43" s="12">
        <v>61397089.43</v>
      </c>
      <c r="G43" s="12">
        <v>61110953.479999997</v>
      </c>
      <c r="H43" s="20">
        <f t="shared" si="4"/>
        <v>2505397.7300000042</v>
      </c>
    </row>
    <row r="44" spans="2:8" ht="12" customHeight="1" x14ac:dyDescent="0.2">
      <c r="B44" s="9" t="s">
        <v>49</v>
      </c>
      <c r="C44" s="12">
        <v>64728336.25</v>
      </c>
      <c r="D44" s="13">
        <v>35390440.560000002</v>
      </c>
      <c r="E44" s="18">
        <f t="shared" si="3"/>
        <v>100118776.81</v>
      </c>
      <c r="F44" s="12">
        <v>100118776.10000001</v>
      </c>
      <c r="G44" s="12">
        <v>100040830.65000001</v>
      </c>
      <c r="H44" s="20">
        <f t="shared" si="4"/>
        <v>0.70999999344348907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31375652.380000003</v>
      </c>
      <c r="D47" s="16">
        <f>SUM(D48:D56)</f>
        <v>132603010.09</v>
      </c>
      <c r="E47" s="16">
        <f t="shared" si="3"/>
        <v>163978662.47</v>
      </c>
      <c r="F47" s="16">
        <f>SUM(F48:F56)</f>
        <v>123068427.99000001</v>
      </c>
      <c r="G47" s="16">
        <f>SUM(G48:G56)</f>
        <v>102303759.53999999</v>
      </c>
      <c r="H47" s="16">
        <f t="shared" si="4"/>
        <v>40910234.479999989</v>
      </c>
    </row>
    <row r="48" spans="2:8" x14ac:dyDescent="0.2">
      <c r="B48" s="9" t="s">
        <v>53</v>
      </c>
      <c r="C48" s="12">
        <v>11035549.380000001</v>
      </c>
      <c r="D48" s="13">
        <v>5127628.3599999994</v>
      </c>
      <c r="E48" s="18">
        <f t="shared" si="3"/>
        <v>16163177.74</v>
      </c>
      <c r="F48" s="12">
        <v>14748938.460000001</v>
      </c>
      <c r="G48" s="12">
        <v>11333656.140000001</v>
      </c>
      <c r="H48" s="20">
        <f t="shared" si="4"/>
        <v>1414239.2799999993</v>
      </c>
    </row>
    <row r="49" spans="2:8" x14ac:dyDescent="0.2">
      <c r="B49" s="9" t="s">
        <v>54</v>
      </c>
      <c r="C49" s="12">
        <v>7060982</v>
      </c>
      <c r="D49" s="13">
        <v>-2533374.1599999983</v>
      </c>
      <c r="E49" s="18">
        <f t="shared" si="3"/>
        <v>4527607.8400000017</v>
      </c>
      <c r="F49" s="12">
        <v>4511947.7699999996</v>
      </c>
      <c r="G49" s="12">
        <v>925628.37</v>
      </c>
      <c r="H49" s="20">
        <f t="shared" si="4"/>
        <v>15660.070000002161</v>
      </c>
    </row>
    <row r="50" spans="2:8" x14ac:dyDescent="0.2">
      <c r="B50" s="9" t="s">
        <v>55</v>
      </c>
      <c r="C50" s="12">
        <v>0</v>
      </c>
      <c r="D50" s="13">
        <v>198817.62</v>
      </c>
      <c r="E50" s="18">
        <f t="shared" si="3"/>
        <v>198817.62</v>
      </c>
      <c r="F50" s="12">
        <v>198817.62</v>
      </c>
      <c r="G50" s="12">
        <v>198817.62</v>
      </c>
      <c r="H50" s="20">
        <f t="shared" si="4"/>
        <v>0</v>
      </c>
    </row>
    <row r="51" spans="2:8" x14ac:dyDescent="0.2">
      <c r="B51" s="9" t="s">
        <v>56</v>
      </c>
      <c r="C51" s="12">
        <v>4854200</v>
      </c>
      <c r="D51" s="13">
        <v>44899112.430000007</v>
      </c>
      <c r="E51" s="18">
        <f t="shared" si="3"/>
        <v>49753312.430000007</v>
      </c>
      <c r="F51" s="12">
        <v>49749727.160000004</v>
      </c>
      <c r="G51" s="12">
        <v>38234895.590000004</v>
      </c>
      <c r="H51" s="20">
        <f t="shared" si="4"/>
        <v>3585.2700000032783</v>
      </c>
    </row>
    <row r="52" spans="2:8" x14ac:dyDescent="0.2">
      <c r="B52" s="9" t="s">
        <v>57</v>
      </c>
      <c r="C52" s="12">
        <v>0</v>
      </c>
      <c r="D52" s="13">
        <v>2620000</v>
      </c>
      <c r="E52" s="18">
        <f t="shared" si="3"/>
        <v>2620000</v>
      </c>
      <c r="F52" s="12">
        <v>0</v>
      </c>
      <c r="G52" s="12">
        <v>0</v>
      </c>
      <c r="H52" s="20">
        <f t="shared" si="4"/>
        <v>2620000</v>
      </c>
    </row>
    <row r="53" spans="2:8" x14ac:dyDescent="0.2">
      <c r="B53" s="9" t="s">
        <v>58</v>
      </c>
      <c r="C53" s="12">
        <v>8384343.5</v>
      </c>
      <c r="D53" s="13">
        <v>15653232.879999995</v>
      </c>
      <c r="E53" s="18">
        <f t="shared" si="3"/>
        <v>24037576.379999995</v>
      </c>
      <c r="F53" s="12">
        <v>20227239.940000001</v>
      </c>
      <c r="G53" s="12">
        <v>17979004.780000001</v>
      </c>
      <c r="H53" s="20">
        <f t="shared" si="4"/>
        <v>3810336.4399999939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66678170.459999993</v>
      </c>
      <c r="E55" s="18">
        <f t="shared" si="3"/>
        <v>66678170.459999993</v>
      </c>
      <c r="F55" s="12">
        <v>33631757.039999999</v>
      </c>
      <c r="G55" s="12">
        <v>33631757.039999999</v>
      </c>
      <c r="H55" s="20">
        <f t="shared" si="4"/>
        <v>33046413.419999994</v>
      </c>
    </row>
    <row r="56" spans="2:8" x14ac:dyDescent="0.2">
      <c r="B56" s="9" t="s">
        <v>61</v>
      </c>
      <c r="C56" s="12">
        <v>40577.5</v>
      </c>
      <c r="D56" s="13">
        <v>-40577.5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702409309.37</v>
      </c>
      <c r="D57" s="16">
        <f>SUM(D58:D60)</f>
        <v>268151324.91000009</v>
      </c>
      <c r="E57" s="16">
        <f t="shared" si="3"/>
        <v>970560634.28000009</v>
      </c>
      <c r="F57" s="16">
        <f>SUM(F58:F60)</f>
        <v>727140757.35000002</v>
      </c>
      <c r="G57" s="16">
        <f>SUM(G58:G60)</f>
        <v>603322479.21000004</v>
      </c>
      <c r="H57" s="16">
        <f t="shared" si="4"/>
        <v>243419876.93000007</v>
      </c>
    </row>
    <row r="58" spans="2:8" x14ac:dyDescent="0.2">
      <c r="B58" s="9" t="s">
        <v>63</v>
      </c>
      <c r="C58" s="12">
        <v>404110079.37</v>
      </c>
      <c r="D58" s="13">
        <v>421071483.44000006</v>
      </c>
      <c r="E58" s="18">
        <f t="shared" si="3"/>
        <v>825181562.81000006</v>
      </c>
      <c r="F58" s="12">
        <v>702203250.58000004</v>
      </c>
      <c r="G58" s="12">
        <v>586729003.61000001</v>
      </c>
      <c r="H58" s="20">
        <f t="shared" si="4"/>
        <v>122978312.23000002</v>
      </c>
    </row>
    <row r="59" spans="2:8" x14ac:dyDescent="0.2">
      <c r="B59" s="9" t="s">
        <v>64</v>
      </c>
      <c r="C59" s="12">
        <v>100000000</v>
      </c>
      <c r="D59" s="13">
        <v>43740787.650000036</v>
      </c>
      <c r="E59" s="18">
        <f t="shared" si="3"/>
        <v>143740787.65000004</v>
      </c>
      <c r="F59" s="12">
        <v>24937506.77</v>
      </c>
      <c r="G59" s="12">
        <v>16593475.6</v>
      </c>
      <c r="H59" s="18">
        <f t="shared" si="4"/>
        <v>118803280.88000004</v>
      </c>
    </row>
    <row r="60" spans="2:8" x14ac:dyDescent="0.2">
      <c r="B60" s="9" t="s">
        <v>65</v>
      </c>
      <c r="C60" s="12">
        <v>198299230</v>
      </c>
      <c r="D60" s="13">
        <v>-196660946.18000001</v>
      </c>
      <c r="E60" s="18">
        <f t="shared" si="3"/>
        <v>1638283.8199999928</v>
      </c>
      <c r="F60" s="12">
        <v>0</v>
      </c>
      <c r="G60" s="12">
        <v>0</v>
      </c>
      <c r="H60" s="18">
        <f t="shared" si="4"/>
        <v>1638283.8199999928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185567407.47</v>
      </c>
      <c r="D73" s="17">
        <f>SUM(D74:D80)</f>
        <v>12539227.030000005</v>
      </c>
      <c r="E73" s="17">
        <f t="shared" si="3"/>
        <v>198106634.5</v>
      </c>
      <c r="F73" s="16">
        <f>SUM(F74:F80)</f>
        <v>198106634.5</v>
      </c>
      <c r="G73" s="17">
        <f>SUM(G74:G80)</f>
        <v>198106634.5</v>
      </c>
      <c r="H73" s="17">
        <f t="shared" ref="H73:H81" si="5">E73-F73</f>
        <v>0</v>
      </c>
    </row>
    <row r="74" spans="2:8" x14ac:dyDescent="0.2">
      <c r="B74" s="9" t="s">
        <v>79</v>
      </c>
      <c r="C74" s="12">
        <v>163570289.33000001</v>
      </c>
      <c r="D74" s="13">
        <v>5369796.8300000057</v>
      </c>
      <c r="E74" s="18">
        <f t="shared" si="3"/>
        <v>168940086.16000003</v>
      </c>
      <c r="F74" s="12">
        <v>168940086.16</v>
      </c>
      <c r="G74" s="13">
        <v>168940086.16</v>
      </c>
      <c r="H74" s="18">
        <f t="shared" si="5"/>
        <v>0</v>
      </c>
    </row>
    <row r="75" spans="2:8" x14ac:dyDescent="0.2">
      <c r="B75" s="9" t="s">
        <v>80</v>
      </c>
      <c r="C75" s="12">
        <v>21337905.690000001</v>
      </c>
      <c r="D75" s="13">
        <v>7828642.6499999985</v>
      </c>
      <c r="E75" s="18">
        <f t="shared" si="3"/>
        <v>29166548.34</v>
      </c>
      <c r="F75" s="12">
        <v>29166548.34</v>
      </c>
      <c r="G75" s="13">
        <v>29166548.34</v>
      </c>
      <c r="H75" s="18">
        <f t="shared" si="5"/>
        <v>0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659212.44999999995</v>
      </c>
      <c r="D77" s="13">
        <v>-659212.44999999995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5092591120.3899994</v>
      </c>
      <c r="D81" s="22">
        <f>SUM(D73,D69,D61,D57,D47,D37,D27,D17,D9)</f>
        <v>954452958.97000027</v>
      </c>
      <c r="E81" s="22">
        <f>C81+D81</f>
        <v>6047044079.3599997</v>
      </c>
      <c r="F81" s="22">
        <f>SUM(F73,F69,F61,F57,F47,F37,F17,F27,F9)</f>
        <v>5703180349.9699993</v>
      </c>
      <c r="G81" s="22">
        <f>SUM(G73,G69,G61,G57,G47,G37,G27,G17,G9)</f>
        <v>5478014371.4899998</v>
      </c>
      <c r="H81" s="22">
        <f t="shared" si="5"/>
        <v>343863729.39000034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2" orientation="portrait" r:id="rId1"/>
  <headerFooter>
    <oddHeader>&amp;C&amp;G</oddHeader>
    <firstFooter>&amp;C“Bajo protesta de decir verdad declaramos que los Estados Financieros y sus notas, son razonablemente correctos y son responsabilidad del emisor.” 
 Sello Digital: 3716010000202100002doTrimestre000020210726104137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2023-04-18T17:37:54Z</cp:lastPrinted>
  <dcterms:created xsi:type="dcterms:W3CDTF">2019-12-04T16:22:52Z</dcterms:created>
  <dcterms:modified xsi:type="dcterms:W3CDTF">2024-01-22T20:41:46Z</dcterms:modified>
</cp:coreProperties>
</file>